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570" windowHeight="8160"/>
  </bookViews>
  <sheets>
    <sheet name="PLAN 2018" sheetId="1" r:id="rId1"/>
  </sheets>
  <calcPr calcId="152511"/>
</workbook>
</file>

<file path=xl/calcChain.xml><?xml version="1.0" encoding="utf-8"?>
<calcChain xmlns="http://schemas.openxmlformats.org/spreadsheetml/2006/main">
  <c r="C7" i="1" l="1"/>
  <c r="D7" i="1"/>
  <c r="E8" i="1"/>
  <c r="E7" i="1" s="1"/>
  <c r="E12" i="1"/>
  <c r="C15" i="1"/>
  <c r="D15" i="1"/>
  <c r="D14" i="1" s="1"/>
  <c r="C24" i="1"/>
  <c r="E24" i="1" s="1"/>
  <c r="C32" i="1"/>
  <c r="E32" i="1"/>
  <c r="E39" i="1"/>
  <c r="E40" i="1"/>
  <c r="E42" i="1"/>
  <c r="C44" i="1"/>
  <c r="E44" i="1" s="1"/>
  <c r="C48" i="1"/>
  <c r="E48" i="1" s="1"/>
  <c r="E52" i="1"/>
  <c r="C53" i="1"/>
  <c r="E53" i="1" s="1"/>
  <c r="D53" i="1"/>
  <c r="D43" i="1" s="1"/>
  <c r="C60" i="1"/>
  <c r="D60" i="1"/>
  <c r="E60" i="1"/>
  <c r="E62" i="1"/>
  <c r="C64" i="1"/>
  <c r="E64" i="1" s="1"/>
  <c r="E67" i="1"/>
  <c r="C69" i="1"/>
  <c r="E69" i="1" s="1"/>
  <c r="C74" i="1"/>
  <c r="D74" i="1"/>
  <c r="E75" i="1"/>
  <c r="E74" i="1" s="1"/>
  <c r="C76" i="1"/>
  <c r="E76" i="1"/>
  <c r="E77" i="1"/>
  <c r="E79" i="1"/>
  <c r="E81" i="1"/>
  <c r="E82" i="1"/>
  <c r="E83" i="1"/>
  <c r="E84" i="1"/>
  <c r="C86" i="1"/>
  <c r="D86" i="1"/>
  <c r="D93" i="1" s="1"/>
  <c r="E87" i="1"/>
  <c r="E86" i="1" s="1"/>
  <c r="E93" i="1" s="1"/>
  <c r="E89" i="1"/>
  <c r="E91" i="1"/>
  <c r="C93" i="1"/>
  <c r="D94" i="1"/>
  <c r="D102" i="1" s="1"/>
  <c r="E95" i="1"/>
  <c r="C97" i="1"/>
  <c r="C94" i="1" s="1"/>
  <c r="C102" i="1" s="1"/>
  <c r="E97" i="1"/>
  <c r="E43" i="1" l="1"/>
  <c r="D85" i="1"/>
  <c r="E15" i="1"/>
  <c r="E94" i="1"/>
  <c r="E102" i="1" s="1"/>
  <c r="C43" i="1"/>
  <c r="C14" i="1"/>
  <c r="C85" i="1" l="1"/>
  <c r="E14" i="1"/>
  <c r="E85" i="1" s="1"/>
</calcChain>
</file>

<file path=xl/sharedStrings.xml><?xml version="1.0" encoding="utf-8"?>
<sst xmlns="http://schemas.openxmlformats.org/spreadsheetml/2006/main" count="191" uniqueCount="187">
  <si>
    <t>NAKNADE GRAĐANIMA I KUĆANSTVIMA</t>
  </si>
  <si>
    <t>Kulturno, zabavne potrebe korisnika</t>
  </si>
  <si>
    <t>3722980</t>
  </si>
  <si>
    <t>Ljetovanje, zimovanje</t>
  </si>
  <si>
    <t>3722970</t>
  </si>
  <si>
    <t>Pomoć za prijevozne tr korisnika</t>
  </si>
  <si>
    <t>3722110</t>
  </si>
  <si>
    <t>Naknade građanima i kućanstvima u naravi</t>
  </si>
  <si>
    <t>3722</t>
  </si>
  <si>
    <t>Đeparac</t>
  </si>
  <si>
    <t>3721270</t>
  </si>
  <si>
    <t>Naknade građanima i kućanstvima u novcu</t>
  </si>
  <si>
    <t>3721</t>
  </si>
  <si>
    <t>Ostale naknade građanima i kućanstvima iz proračuna</t>
  </si>
  <si>
    <t>372</t>
  </si>
  <si>
    <t>FINANCIJSKI RASHODI</t>
  </si>
  <si>
    <t>Ostali nespom fin rashodi</t>
  </si>
  <si>
    <t>3434900</t>
  </si>
  <si>
    <t>Ostali nespomenuti financijski rashodi</t>
  </si>
  <si>
    <t>3434</t>
  </si>
  <si>
    <t>Zatezne kam iz posl odnosa</t>
  </si>
  <si>
    <t>3433300</t>
  </si>
  <si>
    <t>Zatezne kamate</t>
  </si>
  <si>
    <t>3433</t>
  </si>
  <si>
    <t>Usl platnog prometa</t>
  </si>
  <si>
    <t>3431200</t>
  </si>
  <si>
    <t>Bankarske usluge i usluge platnog prometa</t>
  </si>
  <si>
    <t>3431</t>
  </si>
  <si>
    <t>Ostali financijski rashodi</t>
  </si>
  <si>
    <t>343</t>
  </si>
  <si>
    <t>MATERIJALNI RASHODI</t>
  </si>
  <si>
    <t>Ostali nespomenuti rashodi poslovanja</t>
  </si>
  <si>
    <t>3299</t>
  </si>
  <si>
    <t>Pristojbe i naknade</t>
  </si>
  <si>
    <t>Članarine</t>
  </si>
  <si>
    <t>3294</t>
  </si>
  <si>
    <t>Reprezentacija</t>
  </si>
  <si>
    <t>3293</t>
  </si>
  <si>
    <t>Premije osig prijev sredstava</t>
  </si>
  <si>
    <t>3292100</t>
  </si>
  <si>
    <t>Premije osiguranja</t>
  </si>
  <si>
    <t>3292</t>
  </si>
  <si>
    <t>Naknade članovima pred i izvršnih tijela</t>
  </si>
  <si>
    <t>3291100</t>
  </si>
  <si>
    <t>Naknade za rad predst.i izvrš.tijela,povjer.i sl.</t>
  </si>
  <si>
    <t>3291</t>
  </si>
  <si>
    <t>329</t>
  </si>
  <si>
    <t>Naknade troškova osobama izvan radnog odnosa</t>
  </si>
  <si>
    <t>3241</t>
  </si>
  <si>
    <t>324</t>
  </si>
  <si>
    <t>Ostale nespomenute usl</t>
  </si>
  <si>
    <t>3239900</t>
  </si>
  <si>
    <t>Usl pri registraciji prijev sredstava</t>
  </si>
  <si>
    <t>3239400</t>
  </si>
  <si>
    <t>Film i izrada fotografija</t>
  </si>
  <si>
    <t>3239200</t>
  </si>
  <si>
    <t>Grafičke, tiskarske usl, kop i uvezivanje</t>
  </si>
  <si>
    <t>3239100</t>
  </si>
  <si>
    <t>Ostale usluge</t>
  </si>
  <si>
    <t>3239</t>
  </si>
  <si>
    <t>Ostale računalne usluge</t>
  </si>
  <si>
    <t>3238900</t>
  </si>
  <si>
    <t>Računalne usluge</t>
  </si>
  <si>
    <t>3238</t>
  </si>
  <si>
    <t>Ugovori odvjetnika i pravna savjetovanja</t>
  </si>
  <si>
    <t>3237300</t>
  </si>
  <si>
    <t>Ugovori o djelu</t>
  </si>
  <si>
    <t>3237200</t>
  </si>
  <si>
    <t>Intelektualne i osobne usluge</t>
  </si>
  <si>
    <t>3237</t>
  </si>
  <si>
    <t>Obvezni i prev zdravst pregl zaposlenika</t>
  </si>
  <si>
    <t>3236100</t>
  </si>
  <si>
    <t>Zdravstvene i veterinarske usluge</t>
  </si>
  <si>
    <t>3236</t>
  </si>
  <si>
    <t>Ostale najamnine i zakupnine</t>
  </si>
  <si>
    <t>3235900</t>
  </si>
  <si>
    <t>Zakupnine i najamnine</t>
  </si>
  <si>
    <t>3235</t>
  </si>
  <si>
    <t>Pogrebni tr korisnika</t>
  </si>
  <si>
    <t>3234910</t>
  </si>
  <si>
    <t>Ostale komunalne usluge</t>
  </si>
  <si>
    <t>3234900</t>
  </si>
  <si>
    <t>Dimnjačarske i eko usluge</t>
  </si>
  <si>
    <t>3234400</t>
  </si>
  <si>
    <t>Deratizacija i dezinsekcija</t>
  </si>
  <si>
    <t>3234300</t>
  </si>
  <si>
    <t>Iznošenje i odvoz smeća</t>
  </si>
  <si>
    <t>3234200</t>
  </si>
  <si>
    <t>Opskrba vodom</t>
  </si>
  <si>
    <t>3234100</t>
  </si>
  <si>
    <t>Komunalne usluge</t>
  </si>
  <si>
    <t>3234</t>
  </si>
  <si>
    <t>Usluge promidžbe i informiranija</t>
  </si>
  <si>
    <t>3233</t>
  </si>
  <si>
    <t>Usl tek i invest održ projev sredstava</t>
  </si>
  <si>
    <t>3232300</t>
  </si>
  <si>
    <t>Usl tek i invest održ opreme</t>
  </si>
  <si>
    <t>3232200</t>
  </si>
  <si>
    <t>Usl tek i invest održ građ objekata</t>
  </si>
  <si>
    <t>3232100</t>
  </si>
  <si>
    <t>Usluge tekućeg i investicijskog održavanja</t>
  </si>
  <si>
    <t>3232</t>
  </si>
  <si>
    <t>Poštarina - on</t>
  </si>
  <si>
    <t>3231310</t>
  </si>
  <si>
    <t>Poštarina</t>
  </si>
  <si>
    <t>3231300</t>
  </si>
  <si>
    <t>Usl telefona, telefaxa</t>
  </si>
  <si>
    <t>3231100</t>
  </si>
  <si>
    <t>Usluge telefona, pošte i prijevoza</t>
  </si>
  <si>
    <t>3231</t>
  </si>
  <si>
    <t>Rashodi za usluge</t>
  </si>
  <si>
    <t>Službena radna i zaštitna odjeća i obuća</t>
  </si>
  <si>
    <t>Sitni inventar i auto gume</t>
  </si>
  <si>
    <t>3225100</t>
  </si>
  <si>
    <t>3225</t>
  </si>
  <si>
    <t>Materijal i dijelovi za tekuće i investicijsko od.</t>
  </si>
  <si>
    <t>3224</t>
  </si>
  <si>
    <t>Motorni benzin i dizel gorivo on</t>
  </si>
  <si>
    <t>3223420</t>
  </si>
  <si>
    <t xml:space="preserve">Motorni benzin i dizel gorivo </t>
  </si>
  <si>
    <t>3223400</t>
  </si>
  <si>
    <t>Plin</t>
  </si>
  <si>
    <t>3223300</t>
  </si>
  <si>
    <t>Topla voda</t>
  </si>
  <si>
    <t>3223200</t>
  </si>
  <si>
    <t>Električna energija  on</t>
  </si>
  <si>
    <t>3223110</t>
  </si>
  <si>
    <t>Električna energija</t>
  </si>
  <si>
    <t>3223100</t>
  </si>
  <si>
    <t>Energija</t>
  </si>
  <si>
    <t>3223</t>
  </si>
  <si>
    <t>Odjeća i obuća korisnika</t>
  </si>
  <si>
    <t>3222960</t>
  </si>
  <si>
    <t>Knjige i šk pribor</t>
  </si>
  <si>
    <t>3222950</t>
  </si>
  <si>
    <t>Materijal za ro korisnika</t>
  </si>
  <si>
    <t>3222940</t>
  </si>
  <si>
    <t>Materijal za zdrav zaštitu i zdrav njegu</t>
  </si>
  <si>
    <t>3222930</t>
  </si>
  <si>
    <t>Meso on</t>
  </si>
  <si>
    <t>3222410</t>
  </si>
  <si>
    <t>osnovne potrebštine - on</t>
  </si>
  <si>
    <t>3222420</t>
  </si>
  <si>
    <t>Namirnice</t>
  </si>
  <si>
    <t>3222400</t>
  </si>
  <si>
    <t>Materijal i sirovine</t>
  </si>
  <si>
    <t>3222</t>
  </si>
  <si>
    <t>Ostali materijal za potrebe red poslovanja</t>
  </si>
  <si>
    <t>3221900</t>
  </si>
  <si>
    <t>Materijal za hig potrebe i njegu</t>
  </si>
  <si>
    <t>3221600</t>
  </si>
  <si>
    <t>Materijal i sredst za čišćenje i održavanje - on</t>
  </si>
  <si>
    <t>3221410</t>
  </si>
  <si>
    <t>Materijal i sredst za čišćenje i održavanje</t>
  </si>
  <si>
    <t>3221400</t>
  </si>
  <si>
    <t>Literatura</t>
  </si>
  <si>
    <t>3221200</t>
  </si>
  <si>
    <t>tinte i toneri - on</t>
  </si>
  <si>
    <t>3221111</t>
  </si>
  <si>
    <t>uredski matrijal - on</t>
  </si>
  <si>
    <t>3221100</t>
  </si>
  <si>
    <t>Uredski materijal</t>
  </si>
  <si>
    <t>Uredski materijal i ostali materijalni rashodi</t>
  </si>
  <si>
    <t>3221</t>
  </si>
  <si>
    <t>Rashodi za materijal i energiju</t>
  </si>
  <si>
    <t>322</t>
  </si>
  <si>
    <t>Seminari savjetovanja i simpoziji</t>
  </si>
  <si>
    <t>3213100</t>
  </si>
  <si>
    <t>Stručno usavršavanje zaposlenika</t>
  </si>
  <si>
    <t>3213</t>
  </si>
  <si>
    <t>Nakn za prijevoz na sl put u zemlji</t>
  </si>
  <si>
    <t>3211500</t>
  </si>
  <si>
    <t>Izdaci za smještaj na sl put u zemlji</t>
  </si>
  <si>
    <t>3211300</t>
  </si>
  <si>
    <t>Dnevnice za sl put u zemlji</t>
  </si>
  <si>
    <t>3211100</t>
  </si>
  <si>
    <t>Službena putovanja</t>
  </si>
  <si>
    <t>3211</t>
  </si>
  <si>
    <t>Naknade troškova zaposlenima</t>
  </si>
  <si>
    <t>321</t>
  </si>
  <si>
    <t>SVEUKUPNO</t>
  </si>
  <si>
    <t>PLANIRANA   SREDSTVA      IZVOR              43</t>
  </si>
  <si>
    <t>PLANIRANA   SREDSTVA      IZVOR              11</t>
  </si>
  <si>
    <t>OPIS</t>
  </si>
  <si>
    <t>CENTAR ZA REHABILITACIJU ZAGREB</t>
  </si>
  <si>
    <t>313</t>
  </si>
  <si>
    <t>ŠIFRA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</si>
</sst>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4"/>
      <name val="Arial"/>
      <family val="2"/>
      <charset val="238"/>
    </font>
    <font>
      <sz val="8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8"/>
      <color theme="4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Protection="1"/>
    <xf numFmtId="0" fontId="1" fillId="0" borderId="0" xfId="0" applyFont="1" applyProtection="1"/>
    <xf numFmtId="3" fontId="3" fillId="2" borderId="1" xfId="1" applyNumberFormat="1" applyFont="1" applyFill="1" applyBorder="1" applyProtection="1"/>
    <xf numFmtId="0" fontId="3" fillId="2" borderId="1" xfId="1" applyFont="1" applyFill="1" applyBorder="1" applyProtection="1"/>
    <xf numFmtId="49" fontId="3" fillId="2" borderId="1" xfId="1" applyNumberFormat="1" applyFont="1" applyFill="1" applyBorder="1" applyProtection="1"/>
    <xf numFmtId="3" fontId="4" fillId="0" borderId="1" xfId="1" applyNumberFormat="1" applyFont="1" applyBorder="1" applyProtection="1"/>
    <xf numFmtId="3" fontId="4" fillId="3" borderId="1" xfId="1" applyNumberFormat="1" applyFont="1" applyFill="1" applyBorder="1" applyAlignment="1" applyProtection="1">
      <alignment vertical="center"/>
      <protection locked="0"/>
    </xf>
    <xf numFmtId="3" fontId="4" fillId="0" borderId="1" xfId="1" applyNumberFormat="1" applyFont="1" applyBorder="1" applyProtection="1">
      <protection locked="0"/>
    </xf>
    <xf numFmtId="0" fontId="4" fillId="0" borderId="1" xfId="1" applyFont="1" applyBorder="1" applyProtection="1"/>
    <xf numFmtId="49" fontId="4" fillId="3" borderId="1" xfId="1" applyNumberFormat="1" applyFont="1" applyFill="1" applyBorder="1" applyProtection="1"/>
    <xf numFmtId="3" fontId="5" fillId="0" borderId="1" xfId="1" applyNumberFormat="1" applyFont="1" applyBorder="1" applyProtection="1">
      <protection locked="0"/>
    </xf>
    <xf numFmtId="0" fontId="5" fillId="0" borderId="1" xfId="1" applyFont="1" applyBorder="1" applyProtection="1"/>
    <xf numFmtId="49" fontId="5" fillId="3" borderId="1" xfId="1" applyNumberFormat="1" applyFont="1" applyFill="1" applyBorder="1" applyProtection="1"/>
    <xf numFmtId="3" fontId="5" fillId="0" borderId="1" xfId="1" applyNumberFormat="1" applyFont="1" applyBorder="1" applyProtection="1"/>
    <xf numFmtId="3" fontId="5" fillId="0" borderId="1" xfId="1" applyNumberFormat="1" applyFont="1" applyFill="1" applyBorder="1" applyAlignment="1" applyProtection="1">
      <alignment vertical="center"/>
      <protection locked="0"/>
    </xf>
    <xf numFmtId="3" fontId="4" fillId="0" borderId="1" xfId="1" applyNumberFormat="1" applyFont="1" applyFill="1" applyBorder="1" applyAlignment="1" applyProtection="1">
      <alignment vertical="center"/>
      <protection locked="0"/>
    </xf>
    <xf numFmtId="3" fontId="3" fillId="4" borderId="1" xfId="1" applyNumberFormat="1" applyFont="1" applyFill="1" applyBorder="1" applyAlignment="1" applyProtection="1">
      <alignment horizontal="right" vertical="center" wrapText="1"/>
    </xf>
    <xf numFmtId="3" fontId="3" fillId="4" borderId="1" xfId="1" applyNumberFormat="1" applyFont="1" applyFill="1" applyBorder="1" applyProtection="1"/>
    <xf numFmtId="49" fontId="3" fillId="4" borderId="1" xfId="1" applyNumberFormat="1" applyFont="1" applyFill="1" applyBorder="1" applyAlignment="1" applyProtection="1">
      <alignment horizontal="center"/>
    </xf>
    <xf numFmtId="3" fontId="5" fillId="3" borderId="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/>
    <xf numFmtId="3" fontId="3" fillId="4" borderId="1" xfId="1" applyNumberFormat="1" applyFont="1" applyFill="1" applyBorder="1" applyAlignment="1" applyProtection="1">
      <alignment vertical="center"/>
    </xf>
    <xf numFmtId="3" fontId="7" fillId="0" borderId="1" xfId="1" applyNumberFormat="1" applyFont="1" applyBorder="1" applyProtection="1"/>
    <xf numFmtId="3" fontId="7" fillId="3" borderId="1" xfId="1" applyNumberFormat="1" applyFont="1" applyFill="1" applyBorder="1" applyAlignment="1" applyProtection="1">
      <alignment vertical="center"/>
      <protection locked="0"/>
    </xf>
    <xf numFmtId="0" fontId="7" fillId="0" borderId="1" xfId="1" applyFont="1" applyBorder="1" applyProtection="1"/>
    <xf numFmtId="49" fontId="7" fillId="3" borderId="1" xfId="1" applyNumberFormat="1" applyFont="1" applyFill="1" applyBorder="1" applyProtection="1"/>
    <xf numFmtId="1" fontId="7" fillId="3" borderId="1" xfId="1" applyNumberFormat="1" applyFont="1" applyFill="1" applyBorder="1" applyAlignment="1" applyProtection="1">
      <alignment horizontal="left"/>
    </xf>
    <xf numFmtId="0" fontId="7" fillId="3" borderId="0" xfId="1" applyFont="1" applyFill="1" applyProtection="1"/>
    <xf numFmtId="3" fontId="7" fillId="0" borderId="1" xfId="1" applyNumberFormat="1" applyFont="1" applyBorder="1" applyProtection="1">
      <protection locked="0"/>
    </xf>
    <xf numFmtId="3" fontId="0" fillId="4" borderId="1" xfId="1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Protection="1">
      <protection locked="0"/>
    </xf>
    <xf numFmtId="3" fontId="7" fillId="0" borderId="1" xfId="1" applyNumberFormat="1" applyFont="1" applyFill="1" applyBorder="1" applyProtection="1">
      <protection locked="0"/>
    </xf>
    <xf numFmtId="3" fontId="7" fillId="0" borderId="1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 applyProtection="1"/>
    <xf numFmtId="1" fontId="3" fillId="4" borderId="1" xfId="1" applyNumberFormat="1" applyFont="1" applyFill="1" applyBorder="1" applyAlignment="1" applyProtection="1">
      <alignment horizontal="center"/>
    </xf>
    <xf numFmtId="3" fontId="7" fillId="5" borderId="1" xfId="1" applyNumberFormat="1" applyFont="1" applyFill="1" applyBorder="1" applyProtection="1"/>
    <xf numFmtId="3" fontId="7" fillId="5" borderId="1" xfId="1" applyNumberFormat="1" applyFont="1" applyFill="1" applyBorder="1" applyAlignment="1" applyProtection="1">
      <alignment vertical="center"/>
      <protection locked="0"/>
    </xf>
    <xf numFmtId="1" fontId="7" fillId="5" borderId="1" xfId="1" applyNumberFormat="1" applyFont="1" applyFill="1" applyBorder="1" applyAlignment="1" applyProtection="1">
      <alignment horizontal="left"/>
    </xf>
    <xf numFmtId="3" fontId="5" fillId="5" borderId="1" xfId="1" applyNumberFormat="1" applyFont="1" applyFill="1" applyBorder="1" applyProtection="1"/>
    <xf numFmtId="3" fontId="5" fillId="5" borderId="1" xfId="1" applyNumberFormat="1" applyFont="1" applyFill="1" applyBorder="1" applyAlignment="1" applyProtection="1">
      <alignment vertical="center"/>
      <protection locked="0"/>
    </xf>
    <xf numFmtId="3" fontId="3" fillId="5" borderId="1" xfId="1" applyNumberFormat="1" applyFont="1" applyFill="1" applyBorder="1" applyAlignment="1" applyProtection="1">
      <alignment vertical="center"/>
      <protection locked="0"/>
    </xf>
    <xf numFmtId="0" fontId="3" fillId="5" borderId="1" xfId="1" applyFont="1" applyFill="1" applyBorder="1" applyProtection="1"/>
    <xf numFmtId="49" fontId="3" fillId="5" borderId="1" xfId="1" applyNumberFormat="1" applyFont="1" applyFill="1" applyBorder="1" applyProtection="1"/>
    <xf numFmtId="0" fontId="7" fillId="5" borderId="1" xfId="1" applyFont="1" applyFill="1" applyBorder="1" applyProtection="1"/>
    <xf numFmtId="49" fontId="7" fillId="5" borderId="1" xfId="1" applyNumberFormat="1" applyFont="1" applyFill="1" applyBorder="1" applyProtection="1"/>
    <xf numFmtId="3" fontId="8" fillId="0" borderId="1" xfId="1" applyNumberFormat="1" applyFont="1" applyBorder="1" applyProtection="1"/>
    <xf numFmtId="3" fontId="8" fillId="3" borderId="1" xfId="1" applyNumberFormat="1" applyFont="1" applyFill="1" applyBorder="1" applyAlignment="1" applyProtection="1">
      <alignment vertical="center"/>
      <protection locked="0"/>
    </xf>
    <xf numFmtId="3" fontId="8" fillId="0" borderId="1" xfId="1" applyNumberFormat="1" applyFont="1" applyBorder="1" applyProtection="1">
      <protection locked="0"/>
    </xf>
    <xf numFmtId="49" fontId="8" fillId="3" borderId="1" xfId="1" applyNumberFormat="1" applyFont="1" applyFill="1" applyBorder="1" applyProtection="1"/>
    <xf numFmtId="0" fontId="9" fillId="0" borderId="0" xfId="0" applyFont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1" fontId="10" fillId="3" borderId="1" xfId="1" applyNumberFormat="1" applyFont="1" applyFill="1" applyBorder="1" applyAlignment="1" applyProtection="1">
      <alignment horizontal="center" vertical="center" wrapText="1"/>
    </xf>
    <xf numFmtId="2" fontId="3" fillId="6" borderId="1" xfId="1" applyNumberFormat="1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vertical="center" textRotation="90" wrapText="1"/>
    </xf>
    <xf numFmtId="0" fontId="5" fillId="0" borderId="0" xfId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left" vertical="center"/>
      <protection locked="0"/>
    </xf>
    <xf numFmtId="0" fontId="11" fillId="0" borderId="0" xfId="1" applyFont="1" applyProtection="1">
      <protection locked="0"/>
    </xf>
    <xf numFmtId="0" fontId="12" fillId="0" borderId="0" xfId="0" applyFont="1" applyProtection="1"/>
    <xf numFmtId="0" fontId="2" fillId="0" borderId="0" xfId="1" applyFont="1" applyProtection="1"/>
    <xf numFmtId="49" fontId="13" fillId="0" borderId="0" xfId="1" applyNumberFormat="1" applyFont="1" applyBorder="1" applyAlignment="1" applyProtection="1">
      <alignment vertical="center"/>
      <protection locked="0"/>
    </xf>
    <xf numFmtId="49" fontId="13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Protection="1"/>
    <xf numFmtId="0" fontId="3" fillId="3" borderId="0" xfId="1" applyFont="1" applyFill="1" applyBorder="1" applyProtection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G11" sqref="G11"/>
    </sheetView>
  </sheetViews>
  <sheetFormatPr defaultRowHeight="15" x14ac:dyDescent="0.25"/>
  <cols>
    <col min="1" max="1" width="9.140625" style="1"/>
    <col min="2" max="2" width="40.85546875" style="1" customWidth="1"/>
    <col min="3" max="5" width="12" style="1" customWidth="1"/>
    <col min="6" max="16384" width="9.140625" style="1"/>
  </cols>
  <sheetData>
    <row r="1" spans="1:9" x14ac:dyDescent="0.25">
      <c r="A1" s="64"/>
      <c r="B1" s="64"/>
      <c r="C1" s="63"/>
      <c r="D1" s="63"/>
      <c r="E1" s="63"/>
    </row>
    <row r="2" spans="1:9" s="59" customFormat="1" ht="12.75" x14ac:dyDescent="0.2">
      <c r="A2" s="62" t="s">
        <v>186</v>
      </c>
      <c r="B2" s="61" t="s">
        <v>185</v>
      </c>
      <c r="C2" s="60"/>
      <c r="D2" s="60"/>
      <c r="E2" s="60"/>
    </row>
    <row r="3" spans="1:9" s="59" customFormat="1" ht="12.75" x14ac:dyDescent="0.2">
      <c r="A3" s="62"/>
      <c r="B3" s="61" t="s">
        <v>184</v>
      </c>
      <c r="C3" s="60"/>
      <c r="D3" s="60"/>
      <c r="E3" s="60"/>
    </row>
    <row r="4" spans="1:9" x14ac:dyDescent="0.25">
      <c r="A4" s="58"/>
      <c r="B4" s="57"/>
      <c r="C4" s="56"/>
      <c r="D4" s="56"/>
      <c r="E4" s="56"/>
    </row>
    <row r="5" spans="1:9" ht="45" x14ac:dyDescent="0.25">
      <c r="A5" s="55"/>
      <c r="B5" s="54" t="s">
        <v>183</v>
      </c>
      <c r="C5" s="53" t="s">
        <v>182</v>
      </c>
      <c r="D5" s="53" t="s">
        <v>181</v>
      </c>
      <c r="E5" s="53" t="s">
        <v>180</v>
      </c>
    </row>
    <row r="6" spans="1:9" s="50" customFormat="1" ht="12" customHeight="1" x14ac:dyDescent="0.25">
      <c r="A6" s="52">
        <v>1</v>
      </c>
      <c r="B6" s="52">
        <v>2</v>
      </c>
      <c r="C6" s="51">
        <v>3</v>
      </c>
      <c r="D6" s="51">
        <v>4</v>
      </c>
      <c r="E6" s="51">
        <v>5</v>
      </c>
    </row>
    <row r="7" spans="1:9" x14ac:dyDescent="0.25">
      <c r="A7" s="19" t="s">
        <v>179</v>
      </c>
      <c r="B7" s="18" t="s">
        <v>178</v>
      </c>
      <c r="C7" s="18">
        <f>SUM(C8+C12)</f>
        <v>56000</v>
      </c>
      <c r="D7" s="18">
        <f>SUM(D8+D12)</f>
        <v>30000</v>
      </c>
      <c r="E7" s="18">
        <f>SUM(E8:E12)</f>
        <v>86000</v>
      </c>
      <c r="G7" s="2"/>
      <c r="H7" s="2"/>
      <c r="I7" s="2"/>
    </row>
    <row r="8" spans="1:9" x14ac:dyDescent="0.25">
      <c r="A8" s="49" t="s">
        <v>177</v>
      </c>
      <c r="B8" s="46" t="s">
        <v>176</v>
      </c>
      <c r="C8" s="47">
        <v>41000</v>
      </c>
      <c r="D8" s="47">
        <v>30000</v>
      </c>
      <c r="E8" s="46">
        <f>SUM(C8:D8)</f>
        <v>71000</v>
      </c>
      <c r="G8" s="2"/>
      <c r="H8" s="2"/>
      <c r="I8" s="2"/>
    </row>
    <row r="9" spans="1:9" x14ac:dyDescent="0.25">
      <c r="A9" s="13" t="s">
        <v>175</v>
      </c>
      <c r="B9" s="14" t="s">
        <v>174</v>
      </c>
      <c r="C9" s="20">
        <v>31500</v>
      </c>
      <c r="D9" s="20">
        <v>30000</v>
      </c>
      <c r="E9" s="14"/>
      <c r="G9" s="2"/>
      <c r="H9" s="2"/>
      <c r="I9" s="2"/>
    </row>
    <row r="10" spans="1:9" x14ac:dyDescent="0.25">
      <c r="A10" s="13" t="s">
        <v>173</v>
      </c>
      <c r="B10" s="14" t="s">
        <v>172</v>
      </c>
      <c r="C10" s="20">
        <v>5000</v>
      </c>
      <c r="D10" s="20"/>
      <c r="E10" s="14"/>
      <c r="G10" s="2"/>
      <c r="H10" s="2"/>
      <c r="I10" s="2"/>
    </row>
    <row r="11" spans="1:9" x14ac:dyDescent="0.25">
      <c r="A11" s="13" t="s">
        <v>171</v>
      </c>
      <c r="B11" s="14" t="s">
        <v>170</v>
      </c>
      <c r="C11" s="20">
        <v>4500</v>
      </c>
      <c r="D11" s="20"/>
      <c r="E11" s="14"/>
      <c r="G11" s="2"/>
      <c r="H11" s="2"/>
      <c r="I11" s="2"/>
    </row>
    <row r="12" spans="1:9" x14ac:dyDescent="0.25">
      <c r="A12" s="49" t="s">
        <v>169</v>
      </c>
      <c r="B12" s="46" t="s">
        <v>168</v>
      </c>
      <c r="C12" s="48">
        <v>15000</v>
      </c>
      <c r="D12" s="47">
        <v>0</v>
      </c>
      <c r="E12" s="46">
        <f>SUM(C12:D12)</f>
        <v>15000</v>
      </c>
      <c r="G12" s="2"/>
      <c r="H12" s="2"/>
      <c r="I12" s="2"/>
    </row>
    <row r="13" spans="1:9" x14ac:dyDescent="0.25">
      <c r="A13" s="13" t="s">
        <v>167</v>
      </c>
      <c r="B13" s="14" t="s">
        <v>166</v>
      </c>
      <c r="C13" s="11">
        <v>15000</v>
      </c>
      <c r="D13" s="20">
        <v>0</v>
      </c>
      <c r="E13" s="14">
        <v>0</v>
      </c>
      <c r="G13" s="2"/>
      <c r="H13" s="2"/>
      <c r="I13" s="2"/>
    </row>
    <row r="14" spans="1:9" x14ac:dyDescent="0.25">
      <c r="A14" s="19" t="s">
        <v>165</v>
      </c>
      <c r="B14" s="18" t="s">
        <v>164</v>
      </c>
      <c r="C14" s="22">
        <f>SUM(C15+C24+C32+C39+C40+C42)</f>
        <v>4523000</v>
      </c>
      <c r="D14" s="22">
        <f>SUM(D15+D24+D32+D40)</f>
        <v>945000</v>
      </c>
      <c r="E14" s="22">
        <f>SUM(C14+D14)</f>
        <v>5468000</v>
      </c>
      <c r="G14" s="2"/>
      <c r="H14" s="2"/>
      <c r="I14" s="2"/>
    </row>
    <row r="15" spans="1:9" x14ac:dyDescent="0.25">
      <c r="A15" s="26" t="s">
        <v>163</v>
      </c>
      <c r="B15" s="25" t="s">
        <v>162</v>
      </c>
      <c r="C15" s="33">
        <f>SUM(C16:C23)</f>
        <v>408630</v>
      </c>
      <c r="D15" s="33">
        <f>SUM(D16:D23)</f>
        <v>240000</v>
      </c>
      <c r="E15" s="23">
        <f>SUM(C15:D15)</f>
        <v>648630</v>
      </c>
      <c r="G15" s="2"/>
      <c r="H15" s="2"/>
      <c r="I15" s="2"/>
    </row>
    <row r="16" spans="1:9" x14ac:dyDescent="0.25">
      <c r="A16" s="13" t="s">
        <v>160</v>
      </c>
      <c r="B16" s="12" t="s">
        <v>161</v>
      </c>
      <c r="C16" s="15">
        <v>18000</v>
      </c>
      <c r="D16" s="11"/>
      <c r="E16" s="14"/>
      <c r="G16" s="2"/>
      <c r="H16" s="2"/>
      <c r="I16" s="2"/>
    </row>
    <row r="17" spans="1:9" x14ac:dyDescent="0.25">
      <c r="A17" s="13" t="s">
        <v>160</v>
      </c>
      <c r="B17" s="12" t="s">
        <v>159</v>
      </c>
      <c r="C17" s="15">
        <v>8000</v>
      </c>
      <c r="D17" s="11"/>
      <c r="E17" s="14"/>
      <c r="G17" s="2"/>
      <c r="H17" s="2"/>
      <c r="I17" s="2"/>
    </row>
    <row r="18" spans="1:9" x14ac:dyDescent="0.25">
      <c r="A18" s="13" t="s">
        <v>158</v>
      </c>
      <c r="B18" s="12" t="s">
        <v>157</v>
      </c>
      <c r="C18" s="15">
        <v>10200</v>
      </c>
      <c r="D18" s="11"/>
      <c r="E18" s="14"/>
      <c r="G18" s="2"/>
      <c r="H18" s="2"/>
      <c r="I18" s="2"/>
    </row>
    <row r="19" spans="1:9" x14ac:dyDescent="0.25">
      <c r="A19" s="13" t="s">
        <v>156</v>
      </c>
      <c r="B19" s="12" t="s">
        <v>155</v>
      </c>
      <c r="C19" s="15">
        <v>10430</v>
      </c>
      <c r="D19" s="11"/>
      <c r="E19" s="14"/>
      <c r="G19" s="2"/>
      <c r="H19" s="2"/>
      <c r="I19" s="2"/>
    </row>
    <row r="20" spans="1:9" x14ac:dyDescent="0.25">
      <c r="A20" s="13" t="s">
        <v>154</v>
      </c>
      <c r="B20" s="12" t="s">
        <v>153</v>
      </c>
      <c r="C20" s="15">
        <v>30000</v>
      </c>
      <c r="D20" s="11">
        <v>120000</v>
      </c>
      <c r="E20" s="14"/>
      <c r="G20" s="2"/>
      <c r="H20" s="2"/>
      <c r="I20" s="2"/>
    </row>
    <row r="21" spans="1:9" x14ac:dyDescent="0.25">
      <c r="A21" s="13" t="s">
        <v>152</v>
      </c>
      <c r="B21" s="12" t="s">
        <v>151</v>
      </c>
      <c r="C21" s="15">
        <v>70000</v>
      </c>
      <c r="D21" s="11"/>
      <c r="E21" s="14"/>
      <c r="G21" s="2"/>
      <c r="H21" s="2"/>
      <c r="I21" s="2"/>
    </row>
    <row r="22" spans="1:9" x14ac:dyDescent="0.25">
      <c r="A22" s="13" t="s">
        <v>150</v>
      </c>
      <c r="B22" s="12" t="s">
        <v>149</v>
      </c>
      <c r="C22" s="15">
        <v>162000</v>
      </c>
      <c r="D22" s="11">
        <v>120000</v>
      </c>
      <c r="E22" s="14"/>
      <c r="G22" s="2"/>
      <c r="H22" s="2"/>
      <c r="I22" s="2"/>
    </row>
    <row r="23" spans="1:9" x14ac:dyDescent="0.25">
      <c r="A23" s="13" t="s">
        <v>148</v>
      </c>
      <c r="B23" s="12" t="s">
        <v>147</v>
      </c>
      <c r="C23" s="15">
        <v>100000</v>
      </c>
      <c r="D23" s="11"/>
      <c r="E23" s="14"/>
      <c r="G23" s="2"/>
      <c r="H23" s="2"/>
      <c r="I23" s="2"/>
    </row>
    <row r="24" spans="1:9" x14ac:dyDescent="0.25">
      <c r="A24" s="26" t="s">
        <v>146</v>
      </c>
      <c r="B24" s="25" t="s">
        <v>145</v>
      </c>
      <c r="C24" s="33">
        <f>SUM(C25:C31)</f>
        <v>2615370</v>
      </c>
      <c r="D24" s="29">
        <v>500000</v>
      </c>
      <c r="E24" s="23">
        <f>SUM(C24:D24)</f>
        <v>3115370</v>
      </c>
      <c r="G24" s="2"/>
      <c r="H24" s="2"/>
      <c r="I24" s="2"/>
    </row>
    <row r="25" spans="1:9" x14ac:dyDescent="0.25">
      <c r="A25" s="13" t="s">
        <v>144</v>
      </c>
      <c r="B25" s="12" t="s">
        <v>143</v>
      </c>
      <c r="C25" s="15">
        <v>1845370</v>
      </c>
      <c r="D25" s="11">
        <v>500000</v>
      </c>
      <c r="E25" s="23"/>
      <c r="G25" s="2"/>
      <c r="H25" s="2"/>
      <c r="I25" s="2"/>
    </row>
    <row r="26" spans="1:9" x14ac:dyDescent="0.25">
      <c r="A26" s="13" t="s">
        <v>142</v>
      </c>
      <c r="B26" s="12" t="s">
        <v>141</v>
      </c>
      <c r="C26" s="15">
        <v>100000</v>
      </c>
      <c r="D26" s="11"/>
      <c r="E26" s="23"/>
      <c r="G26" s="2"/>
      <c r="H26" s="2"/>
      <c r="I26" s="2"/>
    </row>
    <row r="27" spans="1:9" x14ac:dyDescent="0.25">
      <c r="A27" s="13" t="s">
        <v>140</v>
      </c>
      <c r="B27" s="12" t="s">
        <v>139</v>
      </c>
      <c r="C27" s="15">
        <v>120000</v>
      </c>
      <c r="D27" s="29"/>
      <c r="E27" s="23"/>
      <c r="G27" s="2"/>
      <c r="H27" s="2"/>
      <c r="I27" s="2"/>
    </row>
    <row r="28" spans="1:9" x14ac:dyDescent="0.25">
      <c r="A28" s="13" t="s">
        <v>138</v>
      </c>
      <c r="B28" s="12" t="s">
        <v>137</v>
      </c>
      <c r="C28" s="15">
        <v>165000</v>
      </c>
      <c r="D28" s="29"/>
      <c r="E28" s="23"/>
      <c r="G28" s="2"/>
      <c r="H28" s="2"/>
      <c r="I28" s="2"/>
    </row>
    <row r="29" spans="1:9" x14ac:dyDescent="0.25">
      <c r="A29" s="13" t="s">
        <v>136</v>
      </c>
      <c r="B29" s="12" t="s">
        <v>135</v>
      </c>
      <c r="C29" s="15">
        <v>200000</v>
      </c>
      <c r="D29" s="29"/>
      <c r="E29" s="23"/>
      <c r="G29" s="2"/>
      <c r="H29" s="2"/>
      <c r="I29" s="2"/>
    </row>
    <row r="30" spans="1:9" x14ac:dyDescent="0.25">
      <c r="A30" s="13" t="s">
        <v>134</v>
      </c>
      <c r="B30" s="12" t="s">
        <v>133</v>
      </c>
      <c r="C30" s="15">
        <v>25000</v>
      </c>
      <c r="D30" s="29"/>
      <c r="E30" s="23"/>
      <c r="G30" s="2"/>
      <c r="H30" s="2"/>
      <c r="I30" s="2"/>
    </row>
    <row r="31" spans="1:9" x14ac:dyDescent="0.25">
      <c r="A31" s="13" t="s">
        <v>132</v>
      </c>
      <c r="B31" s="12" t="s">
        <v>131</v>
      </c>
      <c r="C31" s="15">
        <v>160000</v>
      </c>
      <c r="D31" s="29"/>
      <c r="E31" s="23"/>
      <c r="G31" s="2"/>
      <c r="H31" s="2"/>
      <c r="I31" s="2"/>
    </row>
    <row r="32" spans="1:9" x14ac:dyDescent="0.25">
      <c r="A32" s="26" t="s">
        <v>130</v>
      </c>
      <c r="B32" s="25" t="s">
        <v>129</v>
      </c>
      <c r="C32" s="29">
        <f>SUM(C33:C38)</f>
        <v>1499000</v>
      </c>
      <c r="D32" s="24">
        <v>120000</v>
      </c>
      <c r="E32" s="23">
        <f>SUM(C32:D32)</f>
        <v>1619000</v>
      </c>
      <c r="G32" s="2"/>
      <c r="H32" s="2"/>
      <c r="I32" s="2"/>
    </row>
    <row r="33" spans="1:9" x14ac:dyDescent="0.25">
      <c r="A33" s="13" t="s">
        <v>128</v>
      </c>
      <c r="B33" s="12" t="s">
        <v>127</v>
      </c>
      <c r="C33" s="11">
        <v>150000</v>
      </c>
      <c r="D33" s="20">
        <v>120000</v>
      </c>
      <c r="E33" s="14"/>
      <c r="G33" s="2"/>
      <c r="H33" s="2"/>
      <c r="I33" s="2"/>
    </row>
    <row r="34" spans="1:9" x14ac:dyDescent="0.25">
      <c r="A34" s="13" t="s">
        <v>126</v>
      </c>
      <c r="B34" s="12" t="s">
        <v>125</v>
      </c>
      <c r="C34" s="11">
        <v>200000</v>
      </c>
      <c r="D34" s="20"/>
      <c r="E34" s="14"/>
      <c r="G34" s="2"/>
      <c r="H34" s="2"/>
      <c r="I34" s="2"/>
    </row>
    <row r="35" spans="1:9" x14ac:dyDescent="0.25">
      <c r="A35" s="13" t="s">
        <v>124</v>
      </c>
      <c r="B35" s="12" t="s">
        <v>123</v>
      </c>
      <c r="C35" s="11">
        <v>619000</v>
      </c>
      <c r="D35" s="20"/>
      <c r="E35" s="14"/>
      <c r="G35" s="2"/>
      <c r="H35" s="2"/>
      <c r="I35" s="2"/>
    </row>
    <row r="36" spans="1:9" x14ac:dyDescent="0.25">
      <c r="A36" s="13" t="s">
        <v>122</v>
      </c>
      <c r="B36" s="12" t="s">
        <v>121</v>
      </c>
      <c r="C36" s="11">
        <v>420000</v>
      </c>
      <c r="D36" s="20"/>
      <c r="E36" s="14"/>
      <c r="G36" s="2"/>
      <c r="H36" s="2"/>
      <c r="I36" s="2"/>
    </row>
    <row r="37" spans="1:9" x14ac:dyDescent="0.25">
      <c r="A37" s="13" t="s">
        <v>120</v>
      </c>
      <c r="B37" s="12" t="s">
        <v>119</v>
      </c>
      <c r="C37" s="11">
        <v>10000</v>
      </c>
      <c r="D37" s="20"/>
      <c r="E37" s="14"/>
      <c r="G37" s="2"/>
      <c r="H37" s="2"/>
      <c r="I37" s="2"/>
    </row>
    <row r="38" spans="1:9" x14ac:dyDescent="0.25">
      <c r="A38" s="13" t="s">
        <v>118</v>
      </c>
      <c r="B38" s="12" t="s">
        <v>117</v>
      </c>
      <c r="C38" s="11">
        <v>100000</v>
      </c>
      <c r="D38" s="20"/>
      <c r="E38" s="14"/>
      <c r="G38" s="2"/>
      <c r="H38" s="2"/>
      <c r="I38" s="2"/>
    </row>
    <row r="39" spans="1:9" x14ac:dyDescent="0.25">
      <c r="A39" s="45" t="s">
        <v>116</v>
      </c>
      <c r="B39" s="44" t="s">
        <v>115</v>
      </c>
      <c r="C39" s="37">
        <v>0</v>
      </c>
      <c r="D39" s="37">
        <v>0</v>
      </c>
      <c r="E39" s="36">
        <f>SUM(C39:D39)</f>
        <v>0</v>
      </c>
      <c r="G39" s="2"/>
      <c r="H39" s="2"/>
      <c r="I39" s="2"/>
    </row>
    <row r="40" spans="1:9" x14ac:dyDescent="0.25">
      <c r="A40" s="45" t="s">
        <v>114</v>
      </c>
      <c r="B40" s="44" t="s">
        <v>112</v>
      </c>
      <c r="C40" s="37">
        <v>0</v>
      </c>
      <c r="D40" s="37">
        <v>85000</v>
      </c>
      <c r="E40" s="36">
        <f>SUM(C40:D40)</f>
        <v>85000</v>
      </c>
      <c r="G40" s="2"/>
      <c r="H40" s="2"/>
      <c r="I40" s="2"/>
    </row>
    <row r="41" spans="1:9" x14ac:dyDescent="0.25">
      <c r="A41" s="43" t="s">
        <v>113</v>
      </c>
      <c r="B41" s="42" t="s">
        <v>112</v>
      </c>
      <c r="C41" s="41">
        <v>0</v>
      </c>
      <c r="D41" s="40">
        <v>85000</v>
      </c>
      <c r="E41" s="39">
        <v>85000</v>
      </c>
      <c r="G41" s="2"/>
      <c r="H41" s="2"/>
      <c r="I41" s="2"/>
    </row>
    <row r="42" spans="1:9" x14ac:dyDescent="0.25">
      <c r="A42" s="38">
        <v>3227</v>
      </c>
      <c r="B42" s="36" t="s">
        <v>111</v>
      </c>
      <c r="C42" s="37">
        <v>0</v>
      </c>
      <c r="D42" s="37">
        <v>0</v>
      </c>
      <c r="E42" s="36">
        <f>SUM(C42:D42)</f>
        <v>0</v>
      </c>
      <c r="G42" s="2"/>
      <c r="H42" s="2"/>
      <c r="I42" s="2"/>
    </row>
    <row r="43" spans="1:9" x14ac:dyDescent="0.25">
      <c r="A43" s="35">
        <v>323</v>
      </c>
      <c r="B43" s="18" t="s">
        <v>110</v>
      </c>
      <c r="C43" s="22">
        <f>SUM(C44+C48+C53+C60+C62+C64+C67+C69)</f>
        <v>2033000</v>
      </c>
      <c r="D43" s="22">
        <f>SUM(D44+D48+D53+D60+D62+D64+D67+D69)</f>
        <v>740000</v>
      </c>
      <c r="E43" s="22">
        <f>SUM(E44:E69)</f>
        <v>2773000</v>
      </c>
      <c r="F43" s="34"/>
      <c r="G43" s="2"/>
      <c r="H43" s="2"/>
      <c r="I43" s="2"/>
    </row>
    <row r="44" spans="1:9" x14ac:dyDescent="0.25">
      <c r="A44" s="26" t="s">
        <v>109</v>
      </c>
      <c r="B44" s="25" t="s">
        <v>108</v>
      </c>
      <c r="C44" s="33">
        <f>SUM(C45:C47)</f>
        <v>170000</v>
      </c>
      <c r="D44" s="32">
        <v>50000</v>
      </c>
      <c r="E44" s="23">
        <f>SUM(C44:D44)</f>
        <v>220000</v>
      </c>
      <c r="G44" s="2"/>
      <c r="H44" s="2"/>
      <c r="I44" s="2"/>
    </row>
    <row r="45" spans="1:9" x14ac:dyDescent="0.25">
      <c r="A45" s="13" t="s">
        <v>107</v>
      </c>
      <c r="B45" s="12" t="s">
        <v>106</v>
      </c>
      <c r="C45" s="15">
        <v>150000</v>
      </c>
      <c r="D45" s="31">
        <v>50000</v>
      </c>
      <c r="E45" s="14"/>
      <c r="G45" s="2"/>
      <c r="H45" s="2"/>
      <c r="I45" s="2"/>
    </row>
    <row r="46" spans="1:9" x14ac:dyDescent="0.25">
      <c r="A46" s="13" t="s">
        <v>105</v>
      </c>
      <c r="B46" s="12" t="s">
        <v>104</v>
      </c>
      <c r="C46" s="15">
        <v>10000</v>
      </c>
      <c r="D46" s="31"/>
      <c r="E46" s="14"/>
      <c r="G46" s="2"/>
      <c r="H46" s="2"/>
      <c r="I46" s="2"/>
    </row>
    <row r="47" spans="1:9" x14ac:dyDescent="0.25">
      <c r="A47" s="13" t="s">
        <v>103</v>
      </c>
      <c r="B47" s="12" t="s">
        <v>102</v>
      </c>
      <c r="C47" s="15">
        <v>10000</v>
      </c>
      <c r="D47" s="31"/>
      <c r="E47" s="14"/>
      <c r="G47" s="2"/>
      <c r="H47" s="2"/>
      <c r="I47" s="2"/>
    </row>
    <row r="48" spans="1:9" x14ac:dyDescent="0.25">
      <c r="A48" s="26" t="s">
        <v>101</v>
      </c>
      <c r="B48" s="25" t="s">
        <v>100</v>
      </c>
      <c r="C48" s="32">
        <f>SUM(C49:C51)</f>
        <v>201000</v>
      </c>
      <c r="D48" s="32">
        <v>350000</v>
      </c>
      <c r="E48" s="23">
        <f>SUM(C48:D48)</f>
        <v>551000</v>
      </c>
      <c r="G48" s="2"/>
      <c r="H48" s="2"/>
      <c r="I48" s="2"/>
    </row>
    <row r="49" spans="1:9" x14ac:dyDescent="0.25">
      <c r="A49" s="13" t="s">
        <v>99</v>
      </c>
      <c r="B49" s="12" t="s">
        <v>98</v>
      </c>
      <c r="C49" s="31">
        <v>118000</v>
      </c>
      <c r="D49" s="31">
        <v>300000</v>
      </c>
      <c r="E49" s="14"/>
      <c r="G49" s="2"/>
      <c r="H49" s="2"/>
      <c r="I49" s="2"/>
    </row>
    <row r="50" spans="1:9" x14ac:dyDescent="0.25">
      <c r="A50" s="13" t="s">
        <v>97</v>
      </c>
      <c r="B50" s="12" t="s">
        <v>96</v>
      </c>
      <c r="C50" s="31">
        <v>56000</v>
      </c>
      <c r="D50" s="31">
        <v>50000</v>
      </c>
      <c r="E50" s="14"/>
      <c r="G50" s="2"/>
      <c r="H50" s="2"/>
      <c r="I50" s="2"/>
    </row>
    <row r="51" spans="1:9" x14ac:dyDescent="0.25">
      <c r="A51" s="13" t="s">
        <v>95</v>
      </c>
      <c r="B51" s="12" t="s">
        <v>94</v>
      </c>
      <c r="C51" s="31">
        <v>27000</v>
      </c>
      <c r="D51" s="31"/>
      <c r="E51" s="14"/>
      <c r="G51" s="2"/>
      <c r="H51" s="2"/>
      <c r="I51" s="2"/>
    </row>
    <row r="52" spans="1:9" x14ac:dyDescent="0.25">
      <c r="A52" s="26" t="s">
        <v>93</v>
      </c>
      <c r="B52" s="25" t="s">
        <v>92</v>
      </c>
      <c r="C52" s="32">
        <v>0</v>
      </c>
      <c r="D52" s="32">
        <v>0</v>
      </c>
      <c r="E52" s="23">
        <f>SUM(C52:D52)</f>
        <v>0</v>
      </c>
      <c r="G52" s="2"/>
      <c r="H52" s="2"/>
      <c r="I52" s="2"/>
    </row>
    <row r="53" spans="1:9" x14ac:dyDescent="0.25">
      <c r="A53" s="26" t="s">
        <v>91</v>
      </c>
      <c r="B53" s="25" t="s">
        <v>90</v>
      </c>
      <c r="C53" s="33">
        <f>SUM(C54:C59)</f>
        <v>393000</v>
      </c>
      <c r="D53" s="33">
        <f>SUM(D54:D59)</f>
        <v>70000</v>
      </c>
      <c r="E53" s="23">
        <f>SUM(C53:D53)</f>
        <v>463000</v>
      </c>
      <c r="G53" s="2"/>
      <c r="H53" s="2"/>
      <c r="I53" s="2"/>
    </row>
    <row r="54" spans="1:9" x14ac:dyDescent="0.25">
      <c r="A54" s="13" t="s">
        <v>89</v>
      </c>
      <c r="B54" s="12" t="s">
        <v>88</v>
      </c>
      <c r="C54" s="15">
        <v>100000</v>
      </c>
      <c r="D54" s="31"/>
      <c r="E54" s="14"/>
      <c r="G54" s="2"/>
      <c r="H54" s="2"/>
      <c r="I54" s="2"/>
    </row>
    <row r="55" spans="1:9" x14ac:dyDescent="0.25">
      <c r="A55" s="13" t="s">
        <v>87</v>
      </c>
      <c r="B55" s="12" t="s">
        <v>86</v>
      </c>
      <c r="C55" s="15">
        <v>100000</v>
      </c>
      <c r="D55" s="31"/>
      <c r="E55" s="14"/>
      <c r="G55" s="2"/>
      <c r="H55" s="2"/>
      <c r="I55" s="2"/>
    </row>
    <row r="56" spans="1:9" x14ac:dyDescent="0.25">
      <c r="A56" s="13" t="s">
        <v>85</v>
      </c>
      <c r="B56" s="12" t="s">
        <v>84</v>
      </c>
      <c r="C56" s="15">
        <v>30000</v>
      </c>
      <c r="D56" s="31"/>
      <c r="E56" s="14"/>
      <c r="G56" s="2"/>
      <c r="H56" s="2"/>
      <c r="I56" s="2"/>
    </row>
    <row r="57" spans="1:9" x14ac:dyDescent="0.25">
      <c r="A57" s="13" t="s">
        <v>83</v>
      </c>
      <c r="B57" s="12" t="s">
        <v>82</v>
      </c>
      <c r="C57" s="15">
        <v>2000</v>
      </c>
      <c r="D57" s="31"/>
      <c r="E57" s="14"/>
      <c r="G57" s="2"/>
      <c r="H57" s="2"/>
      <c r="I57" s="2"/>
    </row>
    <row r="58" spans="1:9" x14ac:dyDescent="0.25">
      <c r="A58" s="13" t="s">
        <v>81</v>
      </c>
      <c r="B58" s="12" t="s">
        <v>80</v>
      </c>
      <c r="C58" s="15">
        <v>158000</v>
      </c>
      <c r="D58" s="31">
        <v>70000</v>
      </c>
      <c r="E58" s="14"/>
      <c r="G58" s="2"/>
      <c r="H58" s="2"/>
      <c r="I58" s="2"/>
    </row>
    <row r="59" spans="1:9" x14ac:dyDescent="0.25">
      <c r="A59" s="13" t="s">
        <v>79</v>
      </c>
      <c r="B59" s="12" t="s">
        <v>78</v>
      </c>
      <c r="C59" s="15">
        <v>3000</v>
      </c>
      <c r="D59" s="31"/>
      <c r="E59" s="14"/>
      <c r="G59" s="2"/>
      <c r="H59" s="2"/>
      <c r="I59" s="2"/>
    </row>
    <row r="60" spans="1:9" x14ac:dyDescent="0.25">
      <c r="A60" s="26" t="s">
        <v>77</v>
      </c>
      <c r="B60" s="25" t="s">
        <v>76</v>
      </c>
      <c r="C60" s="33">
        <f>SUM(C61:C61)</f>
        <v>1135000</v>
      </c>
      <c r="D60" s="33">
        <f>SUM(D61:D61)</f>
        <v>250000</v>
      </c>
      <c r="E60" s="23">
        <f>SUM(C60:D60)</f>
        <v>1385000</v>
      </c>
      <c r="G60" s="2"/>
      <c r="H60" s="2"/>
      <c r="I60" s="2"/>
    </row>
    <row r="61" spans="1:9" x14ac:dyDescent="0.25">
      <c r="A61" s="13" t="s">
        <v>75</v>
      </c>
      <c r="B61" s="12" t="s">
        <v>74</v>
      </c>
      <c r="C61" s="15">
        <v>1135000</v>
      </c>
      <c r="D61" s="31">
        <v>250000</v>
      </c>
      <c r="E61" s="14"/>
      <c r="G61" s="2"/>
      <c r="H61" s="2"/>
      <c r="I61" s="2"/>
    </row>
    <row r="62" spans="1:9" x14ac:dyDescent="0.25">
      <c r="A62" s="26" t="s">
        <v>73</v>
      </c>
      <c r="B62" s="25" t="s">
        <v>72</v>
      </c>
      <c r="C62" s="33">
        <v>40000</v>
      </c>
      <c r="D62" s="32">
        <v>0</v>
      </c>
      <c r="E62" s="23">
        <f>SUM(C62:D62)</f>
        <v>40000</v>
      </c>
      <c r="G62" s="2"/>
      <c r="H62" s="2"/>
      <c r="I62" s="2"/>
    </row>
    <row r="63" spans="1:9" x14ac:dyDescent="0.25">
      <c r="A63" s="13" t="s">
        <v>71</v>
      </c>
      <c r="B63" s="12" t="s">
        <v>70</v>
      </c>
      <c r="C63" s="15">
        <v>40000</v>
      </c>
      <c r="D63" s="31"/>
      <c r="E63" s="14"/>
      <c r="G63" s="2"/>
      <c r="H63" s="2"/>
      <c r="I63" s="2"/>
    </row>
    <row r="64" spans="1:9" x14ac:dyDescent="0.25">
      <c r="A64" s="26" t="s">
        <v>69</v>
      </c>
      <c r="B64" s="25" t="s">
        <v>68</v>
      </c>
      <c r="C64" s="33">
        <f>SUM(C65:C66)</f>
        <v>36000</v>
      </c>
      <c r="D64" s="32">
        <v>0</v>
      </c>
      <c r="E64" s="23">
        <f>SUM(C64:D64)</f>
        <v>36000</v>
      </c>
      <c r="G64" s="2"/>
      <c r="H64" s="2"/>
      <c r="I64" s="2"/>
    </row>
    <row r="65" spans="1:9" x14ac:dyDescent="0.25">
      <c r="A65" s="13" t="s">
        <v>67</v>
      </c>
      <c r="B65" s="12" t="s">
        <v>66</v>
      </c>
      <c r="C65" s="15">
        <v>34000</v>
      </c>
      <c r="D65" s="31"/>
      <c r="E65" s="14"/>
      <c r="G65" s="2"/>
      <c r="H65" s="2"/>
      <c r="I65" s="2"/>
    </row>
    <row r="66" spans="1:9" x14ac:dyDescent="0.25">
      <c r="A66" s="13" t="s">
        <v>65</v>
      </c>
      <c r="B66" s="12" t="s">
        <v>64</v>
      </c>
      <c r="C66" s="15">
        <v>2000</v>
      </c>
      <c r="D66" s="31"/>
      <c r="E66" s="14"/>
      <c r="G66" s="2"/>
      <c r="H66" s="2"/>
      <c r="I66" s="2"/>
    </row>
    <row r="67" spans="1:9" x14ac:dyDescent="0.25">
      <c r="A67" s="26" t="s">
        <v>63</v>
      </c>
      <c r="B67" s="25" t="s">
        <v>62</v>
      </c>
      <c r="C67" s="33">
        <v>0</v>
      </c>
      <c r="D67" s="32">
        <v>20000</v>
      </c>
      <c r="E67" s="23">
        <f>SUM(C67:D67)</f>
        <v>20000</v>
      </c>
      <c r="G67" s="2"/>
      <c r="H67" s="2"/>
      <c r="I67" s="2"/>
    </row>
    <row r="68" spans="1:9" x14ac:dyDescent="0.25">
      <c r="A68" s="13" t="s">
        <v>61</v>
      </c>
      <c r="B68" s="12" t="s">
        <v>60</v>
      </c>
      <c r="C68" s="33"/>
      <c r="D68" s="31">
        <v>20000</v>
      </c>
      <c r="E68" s="23"/>
      <c r="G68" s="2"/>
      <c r="H68" s="2"/>
      <c r="I68" s="2"/>
    </row>
    <row r="69" spans="1:9" x14ac:dyDescent="0.25">
      <c r="A69" s="26" t="s">
        <v>59</v>
      </c>
      <c r="B69" s="25" t="s">
        <v>58</v>
      </c>
      <c r="C69" s="33">
        <f>SUM(C70:C73)</f>
        <v>58000</v>
      </c>
      <c r="D69" s="32">
        <v>0</v>
      </c>
      <c r="E69" s="23">
        <f>SUM(C69:D69)</f>
        <v>58000</v>
      </c>
      <c r="G69" s="2"/>
      <c r="H69" s="2"/>
      <c r="I69" s="2"/>
    </row>
    <row r="70" spans="1:9" x14ac:dyDescent="0.25">
      <c r="A70" s="13" t="s">
        <v>57</v>
      </c>
      <c r="B70" s="12" t="s">
        <v>56</v>
      </c>
      <c r="C70" s="15">
        <v>5000</v>
      </c>
      <c r="D70" s="31"/>
      <c r="E70" s="14"/>
      <c r="G70" s="2"/>
      <c r="H70" s="2"/>
      <c r="I70" s="2"/>
    </row>
    <row r="71" spans="1:9" x14ac:dyDescent="0.25">
      <c r="A71" s="13" t="s">
        <v>55</v>
      </c>
      <c r="B71" s="12" t="s">
        <v>54</v>
      </c>
      <c r="C71" s="15">
        <v>1000</v>
      </c>
      <c r="D71" s="31"/>
      <c r="E71" s="14"/>
      <c r="G71" s="2"/>
      <c r="H71" s="2"/>
      <c r="I71" s="2"/>
    </row>
    <row r="72" spans="1:9" x14ac:dyDescent="0.25">
      <c r="A72" s="13" t="s">
        <v>53</v>
      </c>
      <c r="B72" s="12" t="s">
        <v>52</v>
      </c>
      <c r="C72" s="15">
        <v>12000</v>
      </c>
      <c r="D72" s="31"/>
      <c r="E72" s="14"/>
      <c r="G72" s="2"/>
      <c r="H72" s="2"/>
      <c r="I72" s="2"/>
    </row>
    <row r="73" spans="1:9" x14ac:dyDescent="0.25">
      <c r="A73" s="13" t="s">
        <v>51</v>
      </c>
      <c r="B73" s="12" t="s">
        <v>50</v>
      </c>
      <c r="C73" s="15">
        <v>40000</v>
      </c>
      <c r="D73" s="31"/>
      <c r="E73" s="14"/>
      <c r="G73" s="2"/>
      <c r="H73" s="2"/>
      <c r="I73" s="2"/>
    </row>
    <row r="74" spans="1:9" x14ac:dyDescent="0.25">
      <c r="A74" s="19" t="s">
        <v>49</v>
      </c>
      <c r="B74" s="18" t="s">
        <v>47</v>
      </c>
      <c r="C74" s="18">
        <f>SUM(C75)</f>
        <v>0</v>
      </c>
      <c r="D74" s="18">
        <f>SUM(D75)</f>
        <v>0</v>
      </c>
      <c r="E74" s="18">
        <f>SUM(E75)</f>
        <v>0</v>
      </c>
      <c r="G74" s="2"/>
      <c r="H74" s="2"/>
      <c r="I74" s="2"/>
    </row>
    <row r="75" spans="1:9" x14ac:dyDescent="0.25">
      <c r="A75" s="13" t="s">
        <v>48</v>
      </c>
      <c r="B75" s="12" t="s">
        <v>47</v>
      </c>
      <c r="C75" s="15">
        <v>0</v>
      </c>
      <c r="D75" s="11">
        <v>0</v>
      </c>
      <c r="E75" s="14">
        <f>SUM(C75:D75)</f>
        <v>0</v>
      </c>
      <c r="G75" s="2"/>
      <c r="H75" s="2"/>
      <c r="I75" s="2"/>
    </row>
    <row r="76" spans="1:9" x14ac:dyDescent="0.25">
      <c r="A76" s="19" t="s">
        <v>46</v>
      </c>
      <c r="B76" s="18" t="s">
        <v>31</v>
      </c>
      <c r="C76" s="22">
        <f>SUM(C79+C81+C82+C83+C84)</f>
        <v>27000</v>
      </c>
      <c r="D76" s="22">
        <v>10000</v>
      </c>
      <c r="E76" s="30">
        <f>SUM(C76+D76)</f>
        <v>37000</v>
      </c>
      <c r="G76" s="2"/>
      <c r="H76" s="2"/>
      <c r="I76" s="2"/>
    </row>
    <row r="77" spans="1:9" x14ac:dyDescent="0.25">
      <c r="A77" s="26" t="s">
        <v>45</v>
      </c>
      <c r="B77" s="25" t="s">
        <v>44</v>
      </c>
      <c r="C77" s="24">
        <v>0</v>
      </c>
      <c r="D77" s="24">
        <v>10000</v>
      </c>
      <c r="E77" s="23">
        <f>SUM(C77:D77)</f>
        <v>10000</v>
      </c>
      <c r="G77" s="2"/>
      <c r="H77" s="2"/>
      <c r="I77" s="2"/>
    </row>
    <row r="78" spans="1:9" x14ac:dyDescent="0.25">
      <c r="A78" s="13" t="s">
        <v>43</v>
      </c>
      <c r="B78" s="12" t="s">
        <v>42</v>
      </c>
      <c r="C78" s="20">
        <v>0</v>
      </c>
      <c r="D78" s="20">
        <v>10000</v>
      </c>
      <c r="E78" s="14"/>
      <c r="G78" s="2"/>
      <c r="H78" s="2"/>
      <c r="I78" s="2"/>
    </row>
    <row r="79" spans="1:9" x14ac:dyDescent="0.25">
      <c r="A79" s="26" t="s">
        <v>41</v>
      </c>
      <c r="B79" s="25" t="s">
        <v>40</v>
      </c>
      <c r="C79" s="24">
        <v>27000</v>
      </c>
      <c r="D79" s="24">
        <v>0</v>
      </c>
      <c r="E79" s="23">
        <f>SUM(C79:D79)</f>
        <v>27000</v>
      </c>
      <c r="G79" s="2"/>
      <c r="H79" s="2"/>
      <c r="I79" s="2"/>
    </row>
    <row r="80" spans="1:9" x14ac:dyDescent="0.25">
      <c r="A80" s="13" t="s">
        <v>39</v>
      </c>
      <c r="B80" s="12" t="s">
        <v>38</v>
      </c>
      <c r="C80" s="20">
        <v>27000</v>
      </c>
      <c r="D80" s="20">
        <v>0</v>
      </c>
      <c r="E80" s="14">
        <v>27000</v>
      </c>
      <c r="G80" s="2"/>
      <c r="H80" s="2"/>
      <c r="I80" s="2"/>
    </row>
    <row r="81" spans="1:9" x14ac:dyDescent="0.25">
      <c r="A81" s="26" t="s">
        <v>37</v>
      </c>
      <c r="B81" s="25" t="s">
        <v>36</v>
      </c>
      <c r="C81" s="29">
        <v>0</v>
      </c>
      <c r="D81" s="24">
        <v>0</v>
      </c>
      <c r="E81" s="23">
        <f>SUM(C81:D81)</f>
        <v>0</v>
      </c>
      <c r="G81" s="2"/>
      <c r="H81" s="2"/>
      <c r="I81" s="2"/>
    </row>
    <row r="82" spans="1:9" x14ac:dyDescent="0.25">
      <c r="A82" s="26" t="s">
        <v>35</v>
      </c>
      <c r="B82" s="28" t="s">
        <v>34</v>
      </c>
      <c r="C82" s="24">
        <v>0</v>
      </c>
      <c r="D82" s="24">
        <v>0</v>
      </c>
      <c r="E82" s="23">
        <f>SUM(C82:D82)</f>
        <v>0</v>
      </c>
      <c r="G82" s="2"/>
      <c r="H82" s="2"/>
      <c r="I82" s="2"/>
    </row>
    <row r="83" spans="1:9" x14ac:dyDescent="0.25">
      <c r="A83" s="27">
        <v>3295</v>
      </c>
      <c r="B83" s="23" t="s">
        <v>33</v>
      </c>
      <c r="C83" s="24">
        <v>0</v>
      </c>
      <c r="D83" s="24">
        <v>0</v>
      </c>
      <c r="E83" s="23">
        <f>SUM(C83:D83)</f>
        <v>0</v>
      </c>
      <c r="G83" s="2"/>
      <c r="H83" s="2"/>
      <c r="I83" s="2"/>
    </row>
    <row r="84" spans="1:9" x14ac:dyDescent="0.25">
      <c r="A84" s="26" t="s">
        <v>32</v>
      </c>
      <c r="B84" s="25" t="s">
        <v>31</v>
      </c>
      <c r="C84" s="24">
        <v>0</v>
      </c>
      <c r="D84" s="24">
        <v>0</v>
      </c>
      <c r="E84" s="23">
        <f>SUM(C84:D84)</f>
        <v>0</v>
      </c>
      <c r="G84" s="2"/>
      <c r="H84" s="2"/>
      <c r="I84" s="2"/>
    </row>
    <row r="85" spans="1:9" x14ac:dyDescent="0.25">
      <c r="A85" s="5"/>
      <c r="B85" s="4" t="s">
        <v>30</v>
      </c>
      <c r="C85" s="3">
        <f>SUM(C7,C14,C43,C74,C76)</f>
        <v>6639000</v>
      </c>
      <c r="D85" s="3">
        <f>SUM(D7,D14,D43,D74,D76)</f>
        <v>1725000</v>
      </c>
      <c r="E85" s="3">
        <f>SUM(E7,E14,E43,E74,E76)</f>
        <v>8364000</v>
      </c>
      <c r="G85" s="2"/>
      <c r="H85" s="2"/>
      <c r="I85" s="2"/>
    </row>
    <row r="86" spans="1:9" x14ac:dyDescent="0.25">
      <c r="A86" s="19" t="s">
        <v>29</v>
      </c>
      <c r="B86" s="18" t="s">
        <v>28</v>
      </c>
      <c r="C86" s="22">
        <f>SUM(C87+C89+C91)</f>
        <v>172810</v>
      </c>
      <c r="D86" s="22">
        <f>SUM(D87:D91)</f>
        <v>0</v>
      </c>
      <c r="E86" s="22">
        <f>SUM(E87:E91)</f>
        <v>172810</v>
      </c>
      <c r="G86" s="2"/>
      <c r="H86" s="2"/>
      <c r="I86" s="2"/>
    </row>
    <row r="87" spans="1:9" s="21" customFormat="1" x14ac:dyDescent="0.25">
      <c r="A87" s="10" t="s">
        <v>27</v>
      </c>
      <c r="B87" s="9" t="s">
        <v>26</v>
      </c>
      <c r="C87" s="8">
        <v>14000</v>
      </c>
      <c r="D87" s="8">
        <v>0</v>
      </c>
      <c r="E87" s="6">
        <f>SUM(C87:D87)</f>
        <v>14000</v>
      </c>
      <c r="G87" s="2"/>
      <c r="H87" s="2"/>
      <c r="I87" s="2"/>
    </row>
    <row r="88" spans="1:9" s="21" customFormat="1" x14ac:dyDescent="0.25">
      <c r="A88" s="13" t="s">
        <v>25</v>
      </c>
      <c r="B88" s="12" t="s">
        <v>24</v>
      </c>
      <c r="C88" s="11">
        <v>14000</v>
      </c>
      <c r="D88" s="11"/>
      <c r="E88" s="14"/>
      <c r="G88" s="2"/>
      <c r="H88" s="2"/>
      <c r="I88" s="2"/>
    </row>
    <row r="89" spans="1:9" x14ac:dyDescent="0.25">
      <c r="A89" s="10" t="s">
        <v>23</v>
      </c>
      <c r="B89" s="9" t="s">
        <v>22</v>
      </c>
      <c r="C89" s="7">
        <v>500</v>
      </c>
      <c r="D89" s="7">
        <v>0</v>
      </c>
      <c r="E89" s="6">
        <f>SUM(C89:D89)</f>
        <v>500</v>
      </c>
      <c r="G89" s="2"/>
      <c r="H89" s="2"/>
      <c r="I89" s="2"/>
    </row>
    <row r="90" spans="1:9" x14ac:dyDescent="0.25">
      <c r="A90" s="13" t="s">
        <v>21</v>
      </c>
      <c r="B90" s="12" t="s">
        <v>20</v>
      </c>
      <c r="C90" s="20">
        <v>500</v>
      </c>
      <c r="D90" s="20"/>
      <c r="E90" s="14"/>
      <c r="G90" s="2"/>
      <c r="H90" s="2"/>
      <c r="I90" s="2"/>
    </row>
    <row r="91" spans="1:9" x14ac:dyDescent="0.25">
      <c r="A91" s="10" t="s">
        <v>19</v>
      </c>
      <c r="B91" s="9" t="s">
        <v>18</v>
      </c>
      <c r="C91" s="7">
        <v>158310</v>
      </c>
      <c r="D91" s="7">
        <v>0</v>
      </c>
      <c r="E91" s="6">
        <f>SUM(C91:D91)</f>
        <v>158310</v>
      </c>
      <c r="G91" s="2"/>
      <c r="H91" s="2"/>
      <c r="I91" s="2"/>
    </row>
    <row r="92" spans="1:9" x14ac:dyDescent="0.25">
      <c r="A92" s="13" t="s">
        <v>17</v>
      </c>
      <c r="B92" s="12" t="s">
        <v>16</v>
      </c>
      <c r="C92" s="20">
        <v>158310</v>
      </c>
      <c r="D92" s="20"/>
      <c r="E92" s="14"/>
      <c r="G92" s="2"/>
      <c r="H92" s="2"/>
      <c r="I92" s="2"/>
    </row>
    <row r="93" spans="1:9" x14ac:dyDescent="0.25">
      <c r="A93" s="5"/>
      <c r="B93" s="4" t="s">
        <v>15</v>
      </c>
      <c r="C93" s="3">
        <f>SUM(C86)</f>
        <v>172810</v>
      </c>
      <c r="D93" s="3">
        <f>SUM(D86)</f>
        <v>0</v>
      </c>
      <c r="E93" s="3">
        <f>SUM(E86)</f>
        <v>172810</v>
      </c>
      <c r="G93" s="2"/>
      <c r="H93" s="2"/>
      <c r="I93" s="2"/>
    </row>
    <row r="94" spans="1:9" x14ac:dyDescent="0.25">
      <c r="A94" s="19" t="s">
        <v>14</v>
      </c>
      <c r="B94" s="18" t="s">
        <v>13</v>
      </c>
      <c r="C94" s="17">
        <f>SUM(C95+C97)</f>
        <v>421000</v>
      </c>
      <c r="D94" s="17">
        <f>SUM(D95:D97)</f>
        <v>0</v>
      </c>
      <c r="E94" s="17">
        <f>SUM(E95:E97)</f>
        <v>421000</v>
      </c>
      <c r="G94" s="2"/>
      <c r="H94" s="2"/>
      <c r="I94" s="2"/>
    </row>
    <row r="95" spans="1:9" x14ac:dyDescent="0.25">
      <c r="A95" s="10" t="s">
        <v>12</v>
      </c>
      <c r="B95" s="6" t="s">
        <v>11</v>
      </c>
      <c r="C95" s="16">
        <v>156000</v>
      </c>
      <c r="D95" s="16">
        <v>0</v>
      </c>
      <c r="E95" s="6">
        <f>SUM(C95:D95)</f>
        <v>156000</v>
      </c>
      <c r="G95" s="2"/>
      <c r="H95" s="2"/>
      <c r="I95" s="2"/>
    </row>
    <row r="96" spans="1:9" x14ac:dyDescent="0.25">
      <c r="A96" s="13" t="s">
        <v>10</v>
      </c>
      <c r="B96" s="14" t="s">
        <v>9</v>
      </c>
      <c r="C96" s="15">
        <v>156000</v>
      </c>
      <c r="D96" s="15"/>
      <c r="E96" s="14"/>
      <c r="G96" s="2"/>
      <c r="H96" s="2"/>
      <c r="I96" s="2"/>
    </row>
    <row r="97" spans="1:9" x14ac:dyDescent="0.25">
      <c r="A97" s="10" t="s">
        <v>8</v>
      </c>
      <c r="B97" s="9" t="s">
        <v>7</v>
      </c>
      <c r="C97" s="8">
        <f>SUM(C98:C100)</f>
        <v>265000</v>
      </c>
      <c r="D97" s="7">
        <v>0</v>
      </c>
      <c r="E97" s="6">
        <f>SUM(C97:D97)</f>
        <v>265000</v>
      </c>
      <c r="G97" s="2"/>
      <c r="H97" s="2"/>
      <c r="I97" s="2"/>
    </row>
    <row r="98" spans="1:9" x14ac:dyDescent="0.25">
      <c r="A98" s="13" t="s">
        <v>6</v>
      </c>
      <c r="B98" s="12" t="s">
        <v>5</v>
      </c>
      <c r="C98" s="11">
        <v>139000</v>
      </c>
      <c r="D98" s="7"/>
      <c r="E98" s="6"/>
      <c r="G98" s="2"/>
      <c r="H98" s="2"/>
      <c r="I98" s="2"/>
    </row>
    <row r="99" spans="1:9" x14ac:dyDescent="0.25">
      <c r="A99" s="13" t="s">
        <v>4</v>
      </c>
      <c r="B99" s="12" t="s">
        <v>3</v>
      </c>
      <c r="C99" s="11">
        <v>50000</v>
      </c>
      <c r="D99" s="7"/>
      <c r="E99" s="6"/>
      <c r="G99" s="2"/>
      <c r="H99" s="2"/>
      <c r="I99" s="2"/>
    </row>
    <row r="100" spans="1:9" x14ac:dyDescent="0.25">
      <c r="A100" s="13" t="s">
        <v>2</v>
      </c>
      <c r="B100" s="12" t="s">
        <v>1</v>
      </c>
      <c r="C100" s="11">
        <v>76000</v>
      </c>
      <c r="D100" s="7"/>
      <c r="E100" s="6"/>
      <c r="G100" s="2"/>
      <c r="H100" s="2"/>
      <c r="I100" s="2"/>
    </row>
    <row r="101" spans="1:9" x14ac:dyDescent="0.25">
      <c r="A101" s="10"/>
      <c r="B101" s="9"/>
      <c r="C101" s="8"/>
      <c r="D101" s="7"/>
      <c r="E101" s="6"/>
      <c r="G101" s="2"/>
      <c r="H101" s="2"/>
      <c r="I101" s="2"/>
    </row>
    <row r="102" spans="1:9" x14ac:dyDescent="0.25">
      <c r="A102" s="5"/>
      <c r="B102" s="4" t="s">
        <v>0</v>
      </c>
      <c r="C102" s="3">
        <f>SUM(C94)</f>
        <v>421000</v>
      </c>
      <c r="D102" s="3">
        <f>SUM(D94)</f>
        <v>0</v>
      </c>
      <c r="E102" s="3">
        <f>SUM(E94)</f>
        <v>421000</v>
      </c>
      <c r="G102" s="2"/>
      <c r="H102" s="2"/>
      <c r="I102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Garić Novak</dc:creator>
  <cp:lastModifiedBy>Racunalna</cp:lastModifiedBy>
  <dcterms:created xsi:type="dcterms:W3CDTF">2018-03-26T12:23:48Z</dcterms:created>
  <dcterms:modified xsi:type="dcterms:W3CDTF">2018-03-27T10:18:33Z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